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énzeszköz vált.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<sst xmlns="http://schemas.openxmlformats.org/spreadsheetml/2006/main" count="41" uniqueCount="23">
  <si>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Pénztár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</si>
  <si>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</si>
  <si>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</si>
  <si>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</si>
  <si>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</si>
  <si>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</si>
  <si>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</si>
  <si>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</si>
  <si>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</si>
  <si>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</si>
  <si>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</si>
  <si>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</si>
  <si>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</si>
  <si>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Tartozik</t>
  </si>
  <si>
    <t>Követel</t>
  </si>
  <si>
    <t>Egyenleg</t>
  </si>
  <si>
    <t>Záró pénzkészlet</t>
  </si>
  <si>
    <t>Bank (költségvetési)</t>
  </si>
  <si>
    <t>Körny. védelmi alapszlámla</t>
  </si>
  <si>
    <t>Nagykökényes Községi Önkormányzat pénzeszközök változásának bemutatása</t>
  </si>
  <si>
    <t>Művészetek kertje elkülönített  számla</t>
  </si>
  <si>
    <t>Nyitó pénzkészlet 2018. január 1-én</t>
  </si>
  <si>
    <t>Záró pénzkészlet 2018. dec. 31-én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</si>
</sst>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.0\ _F_t_-;\-* #,##0.0\ _F_t_-;_-* &quot;-&quot;??\ _F_t_-;_-@_-"/>
    <numFmt numFmtId="167" formatCode="_-* #,##0\ _F_t_-;\-* #,##0\ _F_t_-;_-* &quot;-&quot;??\ _F_t_-;_-@_-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7" fontId="1" fillId="0" borderId="0" xfId="46" applyNumberFormat="1" applyFont="1" applyAlignment="1">
      <alignment wrapText="1"/>
    </xf>
    <xf numFmtId="167" fontId="1" fillId="0" borderId="0" xfId="46" applyNumberFormat="1" applyFont="1" applyAlignment="1">
      <alignment/>
    </xf>
    <xf numFmtId="0" fontId="3" fillId="0" borderId="0" xfId="0" applyFont="1" applyAlignment="1">
      <alignment wrapText="1"/>
    </xf>
    <xf numFmtId="169" fontId="3" fillId="0" borderId="0" xfId="55" applyNumberFormat="1" applyFont="1" applyAlignment="1">
      <alignment horizontal="center" wrapText="1"/>
    </xf>
    <xf numFmtId="169" fontId="2" fillId="0" borderId="0" xfId="55" applyNumberFormat="1" applyFont="1" applyAlignment="1">
      <alignment/>
    </xf>
    <xf numFmtId="169" fontId="3" fillId="0" borderId="0" xfId="55" applyNumberFormat="1" applyFont="1" applyAlignment="1">
      <alignment/>
    </xf>
    <xf numFmtId="0" fontId="1" fillId="0" borderId="10" xfId="0" applyFont="1" applyBorder="1" applyAlignment="1">
      <alignment/>
    </xf>
    <xf numFmtId="167" fontId="1" fillId="0" borderId="10" xfId="46" applyNumberFormat="1" applyFont="1" applyBorder="1" applyAlignment="1">
      <alignment/>
    </xf>
    <xf numFmtId="169" fontId="2" fillId="0" borderId="11" xfId="55" applyNumberFormat="1" applyFont="1" applyBorder="1" applyAlignment="1">
      <alignment wrapText="1"/>
    </xf>
    <xf numFmtId="169" fontId="2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9.421875" style="0" customWidth="1"/>
    <col min="2" max="2" width="18.7109375" style="0" customWidth="1"/>
    <col min="3" max="3" width="18.8515625" style="0" customWidth="1"/>
    <col min="4" max="4" width="18.28125" style="0" customWidth="1"/>
    <col min="5" max="5" width="18.140625" style="0" customWidth="1"/>
    <col min="6" max="6" width="18.421875" style="0" customWidth="1"/>
    <col min="7" max="16" width="12.7109375" style="0" customWidth="1"/>
  </cols>
  <sheetData>
    <row r="1" spans="1:6" s="1" customFormat="1" ht="19.5" customHeight="1">
      <c r="A1" s="16" t="s">
        <v>19</v>
      </c>
      <c r="B1" s="17"/>
      <c r="C1" s="17"/>
      <c r="D1" s="17"/>
      <c r="E1" s="17"/>
      <c r="F1" s="17"/>
    </row>
    <row r="2" s="1" customFormat="1" ht="19.5" customHeight="1"/>
    <row r="3" spans="1:6" s="1" customFormat="1" ht="15.75" customHeight="1">
      <c r="A3" s="15" t="s">
        <v>0</v>
      </c>
      <c r="B3" s="15"/>
      <c r="C3" s="2" t="s">
        <v>13</v>
      </c>
      <c r="D3" s="2" t="s">
        <v>14</v>
      </c>
      <c r="E3" s="2" t="s">
        <v>15</v>
      </c>
      <c r="F3" s="2" t="s">
        <v>16</v>
      </c>
    </row>
    <row r="4" spans="1:14" s="1" customFormat="1" ht="42" customHeight="1">
      <c r="A4" s="14" t="s">
        <v>21</v>
      </c>
      <c r="B4" s="7">
        <v>78230</v>
      </c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19.5" customHeight="1">
      <c r="A5" s="10" t="s">
        <v>1</v>
      </c>
      <c r="B5" s="11"/>
      <c r="C5" s="11">
        <v>278715</v>
      </c>
      <c r="D5" s="11">
        <v>689300</v>
      </c>
      <c r="E5" s="11">
        <f>D5-C5</f>
        <v>410585</v>
      </c>
      <c r="F5" s="11">
        <f>B4+E5</f>
        <v>488815</v>
      </c>
      <c r="G5" s="5"/>
      <c r="H5" s="5"/>
      <c r="I5" s="5"/>
      <c r="J5" s="5"/>
      <c r="K5" s="5"/>
      <c r="L5" s="5"/>
      <c r="M5" s="5"/>
      <c r="N5" s="5"/>
    </row>
    <row r="6" spans="1:14" s="1" customFormat="1" ht="19.5" customHeight="1">
      <c r="A6" s="10" t="s">
        <v>2</v>
      </c>
      <c r="B6" s="11"/>
      <c r="C6" s="11">
        <v>102305</v>
      </c>
      <c r="D6" s="11">
        <v>188000</v>
      </c>
      <c r="E6" s="11">
        <f aca="true" t="shared" si="0" ref="E6:E16">D6-C6</f>
        <v>85695</v>
      </c>
      <c r="F6" s="11">
        <f>F5+E6</f>
        <v>574510</v>
      </c>
      <c r="G6" s="5"/>
      <c r="H6" s="5"/>
      <c r="I6" s="5"/>
      <c r="J6" s="5"/>
      <c r="K6" s="5"/>
      <c r="L6" s="5"/>
      <c r="M6" s="5"/>
      <c r="N6" s="5"/>
    </row>
    <row r="7" spans="1:14" s="1" customFormat="1" ht="19.5" customHeight="1">
      <c r="A7" s="10" t="s">
        <v>3</v>
      </c>
      <c r="B7" s="11"/>
      <c r="C7" s="11">
        <v>331530</v>
      </c>
      <c r="D7" s="11">
        <v>349850</v>
      </c>
      <c r="E7" s="11">
        <f t="shared" si="0"/>
        <v>18320</v>
      </c>
      <c r="F7" s="11">
        <f aca="true" t="shared" si="1" ref="F7:F16">F6+E7</f>
        <v>592830</v>
      </c>
      <c r="G7" s="5"/>
      <c r="H7" s="5"/>
      <c r="I7" s="5"/>
      <c r="J7" s="5"/>
      <c r="K7" s="5"/>
      <c r="L7" s="5"/>
      <c r="M7" s="5"/>
      <c r="N7" s="5"/>
    </row>
    <row r="8" spans="1:14" s="1" customFormat="1" ht="19.5" customHeight="1">
      <c r="A8" s="10" t="s">
        <v>4</v>
      </c>
      <c r="B8" s="11"/>
      <c r="C8" s="11">
        <v>679345</v>
      </c>
      <c r="D8" s="11">
        <v>468600</v>
      </c>
      <c r="E8" s="11">
        <f t="shared" si="0"/>
        <v>-210745</v>
      </c>
      <c r="F8" s="11">
        <f t="shared" si="1"/>
        <v>382085</v>
      </c>
      <c r="G8" s="5"/>
      <c r="H8" s="5"/>
      <c r="I8" s="5"/>
      <c r="J8" s="5"/>
      <c r="K8" s="5"/>
      <c r="L8" s="5"/>
      <c r="M8" s="5"/>
      <c r="N8" s="5"/>
    </row>
    <row r="9" spans="1:14" s="1" customFormat="1" ht="19.5" customHeight="1">
      <c r="A9" s="10" t="s">
        <v>5</v>
      </c>
      <c r="B9" s="11"/>
      <c r="C9" s="11">
        <v>1235020</v>
      </c>
      <c r="D9" s="11">
        <v>1409100</v>
      </c>
      <c r="E9" s="11">
        <f t="shared" si="0"/>
        <v>174080</v>
      </c>
      <c r="F9" s="11">
        <f t="shared" si="1"/>
        <v>556165</v>
      </c>
      <c r="G9" s="5"/>
      <c r="H9" s="5"/>
      <c r="I9" s="5"/>
      <c r="J9" s="5"/>
      <c r="K9" s="5"/>
      <c r="L9" s="5"/>
      <c r="M9" s="5"/>
      <c r="N9" s="5"/>
    </row>
    <row r="10" spans="1:14" s="1" customFormat="1" ht="19.5" customHeight="1">
      <c r="A10" s="10" t="s">
        <v>6</v>
      </c>
      <c r="B10" s="11"/>
      <c r="C10" s="11">
        <v>686705</v>
      </c>
      <c r="D10" s="11">
        <v>415950</v>
      </c>
      <c r="E10" s="11">
        <f t="shared" si="0"/>
        <v>-270755</v>
      </c>
      <c r="F10" s="11">
        <f t="shared" si="1"/>
        <v>285410</v>
      </c>
      <c r="G10" s="5"/>
      <c r="H10" s="5"/>
      <c r="I10" s="5"/>
      <c r="J10" s="5"/>
      <c r="K10" s="5"/>
      <c r="L10" s="5"/>
      <c r="M10" s="5"/>
      <c r="N10" s="5"/>
    </row>
    <row r="11" spans="1:14" s="1" customFormat="1" ht="19.5" customHeight="1">
      <c r="A11" s="10" t="s">
        <v>7</v>
      </c>
      <c r="B11" s="11"/>
      <c r="C11" s="11">
        <v>1335475</v>
      </c>
      <c r="D11" s="11">
        <v>1099650</v>
      </c>
      <c r="E11" s="11">
        <f t="shared" si="0"/>
        <v>-235825</v>
      </c>
      <c r="F11" s="11">
        <f t="shared" si="1"/>
        <v>49585</v>
      </c>
      <c r="G11" s="5"/>
      <c r="H11" s="5"/>
      <c r="I11" s="5"/>
      <c r="J11" s="5"/>
      <c r="K11" s="5"/>
      <c r="L11" s="5"/>
      <c r="M11" s="5"/>
      <c r="N11" s="5"/>
    </row>
    <row r="12" spans="1:6" s="1" customFormat="1" ht="19.5" customHeight="1">
      <c r="A12" s="10" t="s">
        <v>8</v>
      </c>
      <c r="B12" s="10"/>
      <c r="C12" s="11">
        <v>683850</v>
      </c>
      <c r="D12" s="11">
        <v>1053650</v>
      </c>
      <c r="E12" s="11">
        <f t="shared" si="0"/>
        <v>369800</v>
      </c>
      <c r="F12" s="11">
        <f t="shared" si="1"/>
        <v>419385</v>
      </c>
    </row>
    <row r="13" spans="1:6" s="1" customFormat="1" ht="19.5" customHeight="1">
      <c r="A13" s="10" t="s">
        <v>9</v>
      </c>
      <c r="B13" s="10"/>
      <c r="C13" s="11">
        <v>783360</v>
      </c>
      <c r="D13" s="11">
        <v>685600</v>
      </c>
      <c r="E13" s="11">
        <f t="shared" si="0"/>
        <v>-97760</v>
      </c>
      <c r="F13" s="11">
        <f t="shared" si="1"/>
        <v>321625</v>
      </c>
    </row>
    <row r="14" spans="1:6" s="1" customFormat="1" ht="19.5" customHeight="1">
      <c r="A14" s="10" t="s">
        <v>10</v>
      </c>
      <c r="B14" s="10"/>
      <c r="C14" s="11">
        <v>2034605</v>
      </c>
      <c r="D14" s="11">
        <v>1864745</v>
      </c>
      <c r="E14" s="11">
        <f t="shared" si="0"/>
        <v>-169860</v>
      </c>
      <c r="F14" s="11">
        <f t="shared" si="1"/>
        <v>151765</v>
      </c>
    </row>
    <row r="15" spans="1:6" s="1" customFormat="1" ht="19.5" customHeight="1">
      <c r="A15" s="10" t="s">
        <v>11</v>
      </c>
      <c r="B15" s="10"/>
      <c r="C15" s="11">
        <v>363315</v>
      </c>
      <c r="D15" s="11">
        <v>319855</v>
      </c>
      <c r="E15" s="11">
        <f t="shared" si="0"/>
        <v>-43460</v>
      </c>
      <c r="F15" s="11">
        <f t="shared" si="1"/>
        <v>108305</v>
      </c>
    </row>
    <row r="16" spans="1:6" s="1" customFormat="1" ht="19.5" customHeight="1">
      <c r="A16" s="10" t="s">
        <v>12</v>
      </c>
      <c r="B16" s="10"/>
      <c r="C16" s="11">
        <v>1238155</v>
      </c>
      <c r="D16" s="11">
        <v>1229200</v>
      </c>
      <c r="E16" s="11">
        <f t="shared" si="0"/>
        <v>-8955</v>
      </c>
      <c r="F16" s="11">
        <f t="shared" si="1"/>
        <v>99350</v>
      </c>
    </row>
    <row r="17" spans="1:2" s="1" customFormat="1" ht="36" customHeight="1">
      <c r="A17" s="14" t="s">
        <v>22</v>
      </c>
      <c r="B17" s="9">
        <f>F16</f>
        <v>99350</v>
      </c>
    </row>
    <row r="18" s="1" customFormat="1" ht="19.5" customHeight="1"/>
    <row r="19" spans="1:6" s="1" customFormat="1" ht="15.75" customHeight="1">
      <c r="A19" s="15" t="s">
        <v>17</v>
      </c>
      <c r="B19" s="15"/>
      <c r="C19" s="2" t="s">
        <v>13</v>
      </c>
      <c r="D19" s="2" t="s">
        <v>14</v>
      </c>
      <c r="E19" s="2" t="s">
        <v>15</v>
      </c>
      <c r="F19" s="2" t="s">
        <v>16</v>
      </c>
    </row>
    <row r="20" spans="1:2" s="1" customFormat="1" ht="42.75" customHeight="1">
      <c r="A20" s="6" t="s">
        <v>21</v>
      </c>
      <c r="B20" s="8">
        <v>30852309</v>
      </c>
    </row>
    <row r="21" spans="1:6" s="1" customFormat="1" ht="19.5" customHeight="1">
      <c r="A21" s="10" t="s">
        <v>1</v>
      </c>
      <c r="B21" s="10"/>
      <c r="C21" s="11">
        <f>426393+727408+42152+464873+1043+65161+716085+189284+94472</f>
        <v>2726871</v>
      </c>
      <c r="D21" s="11">
        <f>45000+1062467</f>
        <v>1107467</v>
      </c>
      <c r="E21" s="11">
        <f>D21-C21</f>
        <v>-1619404</v>
      </c>
      <c r="F21" s="11">
        <f>B20+E21</f>
        <v>29232905</v>
      </c>
    </row>
    <row r="22" spans="1:6" s="1" customFormat="1" ht="19.5" customHeight="1">
      <c r="A22" s="10" t="s">
        <v>2</v>
      </c>
      <c r="B22" s="10"/>
      <c r="C22" s="11">
        <f>568892+87386+39700+75310+126520+10804+6350+450724+50398+288633+98284</f>
        <v>1803001</v>
      </c>
      <c r="D22" s="11">
        <f>6870+28770+1108645+45000+9678+33311+1100000+1013221+64537</f>
        <v>3410032</v>
      </c>
      <c r="E22" s="11">
        <f aca="true" t="shared" si="2" ref="E22:E32">D22-C22</f>
        <v>1607031</v>
      </c>
      <c r="F22" s="11">
        <f>F21+E22</f>
        <v>30839936</v>
      </c>
    </row>
    <row r="23" spans="1:6" s="1" customFormat="1" ht="19.5" customHeight="1">
      <c r="A23" s="10" t="s">
        <v>3</v>
      </c>
      <c r="B23" s="10"/>
      <c r="C23" s="11">
        <f>547947+56981+211355+77926+72414+1047525+249390+172313+110490+6391</f>
        <v>2552732</v>
      </c>
      <c r="D23" s="11">
        <f>45006+6870+797050+1100000+1274182</f>
        <v>3223108</v>
      </c>
      <c r="E23" s="11">
        <f t="shared" si="2"/>
        <v>670376</v>
      </c>
      <c r="F23" s="11">
        <f aca="true" t="shared" si="3" ref="F23:F32">F22+E23</f>
        <v>31510312</v>
      </c>
    </row>
    <row r="24" spans="1:6" s="1" customFormat="1" ht="19.5" customHeight="1">
      <c r="A24" s="10" t="s">
        <v>4</v>
      </c>
      <c r="B24" s="10"/>
      <c r="C24" s="11">
        <f>43258+66413+446161+335932+289878+139226+61815+64769+114417+234234</f>
        <v>1796103</v>
      </c>
      <c r="D24" s="11">
        <f>8+1626945+183800+25000+6870+1100000+960596+51870</f>
        <v>3955089</v>
      </c>
      <c r="E24" s="11">
        <f t="shared" si="2"/>
        <v>2158986</v>
      </c>
      <c r="F24" s="11">
        <f t="shared" si="3"/>
        <v>33669298</v>
      </c>
    </row>
    <row r="25" spans="1:6" s="1" customFormat="1" ht="19.5" customHeight="1">
      <c r="A25" s="10" t="s">
        <v>5</v>
      </c>
      <c r="B25" s="10"/>
      <c r="C25" s="11">
        <f>231340+657228+45770+32690+71882+50264+1076446+5782+806554+11169+282849+94626+500000</f>
        <v>3866600</v>
      </c>
      <c r="D25" s="11">
        <f>532258+183800+52427+14854+927402+1104960</f>
        <v>2815701</v>
      </c>
      <c r="E25" s="11">
        <f t="shared" si="2"/>
        <v>-1050899</v>
      </c>
      <c r="F25" s="11">
        <f t="shared" si="3"/>
        <v>32618399</v>
      </c>
    </row>
    <row r="26" spans="1:6" s="1" customFormat="1" ht="19.5" customHeight="1">
      <c r="A26" s="10" t="s">
        <v>6</v>
      </c>
      <c r="B26" s="10"/>
      <c r="C26" s="11">
        <f>547288+587193+266889+208749+261393+216335+363617</f>
        <v>2451464</v>
      </c>
      <c r="D26" s="11">
        <f>13135+183800+6870+45000+835551+1100000+57315</f>
        <v>2241671</v>
      </c>
      <c r="E26" s="11">
        <f t="shared" si="2"/>
        <v>-209793</v>
      </c>
      <c r="F26" s="11">
        <f t="shared" si="3"/>
        <v>32408606</v>
      </c>
    </row>
    <row r="27" spans="1:6" s="1" customFormat="1" ht="19.5" customHeight="1">
      <c r="A27" s="10" t="s">
        <v>7</v>
      </c>
      <c r="B27" s="10"/>
      <c r="C27" s="11">
        <f>2048223+3345854+1800+105212+5390+165649+295900+100000</f>
        <v>6068028</v>
      </c>
      <c r="D27" s="11">
        <f>270000+11409+183800+9846+1100000+49725+15302979+9453+1088505</f>
        <v>18025717</v>
      </c>
      <c r="E27" s="11">
        <f t="shared" si="2"/>
        <v>11957689</v>
      </c>
      <c r="F27" s="11">
        <f t="shared" si="3"/>
        <v>44366295</v>
      </c>
    </row>
    <row r="28" spans="1:6" s="1" customFormat="1" ht="19.5" customHeight="1">
      <c r="A28" s="10" t="s">
        <v>8</v>
      </c>
      <c r="B28" s="10"/>
      <c r="C28" s="11">
        <f>794277+44016+25428+71490+500000+263635+73079+93641+341616+301460+3000+5390+66288</f>
        <v>2583320</v>
      </c>
      <c r="D28" s="11">
        <f>6870+221108+27000+1471049+1+998199</f>
        <v>2724227</v>
      </c>
      <c r="E28" s="11">
        <f t="shared" si="2"/>
        <v>140907</v>
      </c>
      <c r="F28" s="11">
        <f t="shared" si="3"/>
        <v>44507202</v>
      </c>
    </row>
    <row r="29" spans="1:6" s="1" customFormat="1" ht="19.5" customHeight="1">
      <c r="A29" s="10" t="s">
        <v>9</v>
      </c>
      <c r="B29" s="10"/>
      <c r="C29" s="11">
        <f>393679+652234+36261+4764067+300050+66907+30481+190859+564895+232085+73625</f>
        <v>7305143</v>
      </c>
      <c r="D29" s="11">
        <f>871086+190670+90000+1100000+1905271</f>
        <v>4157027</v>
      </c>
      <c r="E29" s="11">
        <f t="shared" si="2"/>
        <v>-3148116</v>
      </c>
      <c r="F29" s="11">
        <f t="shared" si="3"/>
        <v>41359086</v>
      </c>
    </row>
    <row r="30" spans="1:6" s="1" customFormat="1" ht="19.5" customHeight="1">
      <c r="A30" s="10" t="s">
        <v>10</v>
      </c>
      <c r="B30" s="10"/>
      <c r="C30" s="11">
        <f>276325+1569138+35428+334670+376337+134143+1010659</f>
        <v>3736700</v>
      </c>
      <c r="D30" s="11">
        <f>2170537+6870+228800+711200+51753+3376+1562875+1100000</f>
        <v>5835411</v>
      </c>
      <c r="E30" s="11">
        <f t="shared" si="2"/>
        <v>2098711</v>
      </c>
      <c r="F30" s="11">
        <f t="shared" si="3"/>
        <v>43457797</v>
      </c>
    </row>
    <row r="31" spans="1:6" s="1" customFormat="1" ht="19.5" customHeight="1">
      <c r="A31" s="10" t="s">
        <v>11</v>
      </c>
      <c r="B31" s="10"/>
      <c r="C31" s="11">
        <f>303357+139784+314026+3767+356860+500000+60961</f>
        <v>1678755</v>
      </c>
      <c r="D31" s="11">
        <f>75812+6870+183800+25374+1100000+18000+1967914</f>
        <v>3377770</v>
      </c>
      <c r="E31" s="11">
        <f t="shared" si="2"/>
        <v>1699015</v>
      </c>
      <c r="F31" s="11">
        <f t="shared" si="3"/>
        <v>45156812</v>
      </c>
    </row>
    <row r="32" spans="1:6" s="1" customFormat="1" ht="19.5" customHeight="1">
      <c r="A32" s="10" t="s">
        <v>12</v>
      </c>
      <c r="B32" s="10"/>
      <c r="C32" s="11">
        <f>1349671+36203+574083+233534+8512+32132+1356011+200000+95899+156544+320984+192127</f>
        <v>4555700</v>
      </c>
      <c r="D32" s="11">
        <f>71672+183800+336000+6870+270000+45000+1324542+1100000+1097090+668613</f>
        <v>5103587</v>
      </c>
      <c r="E32" s="11">
        <f t="shared" si="2"/>
        <v>547887</v>
      </c>
      <c r="F32" s="11">
        <f t="shared" si="3"/>
        <v>45704699</v>
      </c>
    </row>
    <row r="33" spans="1:2" s="1" customFormat="1" ht="45">
      <c r="A33" s="6" t="s">
        <v>22</v>
      </c>
      <c r="B33" s="9">
        <f>F32</f>
        <v>45704699</v>
      </c>
    </row>
    <row r="34" spans="1:2" s="1" customFormat="1" ht="60">
      <c r="A34" s="6" t="s">
        <v>20</v>
      </c>
      <c r="B34" s="9">
        <v>371652594</v>
      </c>
    </row>
    <row r="35" spans="1:2" s="3" customFormat="1" ht="30.75" customHeight="1">
      <c r="A35" s="6" t="s">
        <v>18</v>
      </c>
      <c r="B35" s="12">
        <v>4898306</v>
      </c>
    </row>
    <row r="36" s="1" customFormat="1" ht="19.5" customHeight="1">
      <c r="B36" s="13">
        <f>SUM(B33:B35)</f>
        <v>422255599</v>
      </c>
    </row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</sheetData>
  <sheetProtection password="ED96" sheet="1"/>
  <mergeCells count="3">
    <mergeCell ref="A3:B3"/>
    <mergeCell ref="A19:B19"/>
    <mergeCell ref="A1:F1"/>
  </mergeCell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&amp;R9. melléklet Nagykökényes Község Önkormányzat 2018.évi költségvetése
 zárszámadásáról és a pénzmaradvány felosztásáról
 szóló 6/2019. (V.29.) 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Kriszti</dc:creator>
  <cp:keywords/>
  <dc:description/>
  <cp:lastModifiedBy>L&amp;L</cp:lastModifiedBy>
  <cp:lastPrinted>2019-05-29T15:25:24Z</cp:lastPrinted>
  <dcterms:created xsi:type="dcterms:W3CDTF">2014-04-22T07:48:36Z</dcterms:created>
  <dcterms:modified xsi:type="dcterms:W3CDTF">2019-05-31T06:30:12Z</dcterms:modified>
  <cp:category/>
  <cp:version/>
  <cp:contentType/>
  <cp:contentStatus/>
</cp:coreProperties>
</file>